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ы 2018г." sheetId="1" r:id="rId1"/>
  </sheets>
  <definedNames/>
  <calcPr fullCalcOnLoad="1"/>
</workbook>
</file>

<file path=xl/sharedStrings.xml><?xml version="1.0" encoding="utf-8"?>
<sst xmlns="http://schemas.openxmlformats.org/spreadsheetml/2006/main" count="97" uniqueCount="83">
  <si>
    <t>2/01</t>
  </si>
  <si>
    <t>2/02</t>
  </si>
  <si>
    <t>2/04</t>
  </si>
  <si>
    <t>2/06</t>
  </si>
  <si>
    <t>2/07</t>
  </si>
  <si>
    <t>2/08</t>
  </si>
  <si>
    <t>2/09</t>
  </si>
  <si>
    <t>2/10</t>
  </si>
  <si>
    <t>2/11</t>
  </si>
  <si>
    <t>2/17</t>
  </si>
  <si>
    <t>2/20</t>
  </si>
  <si>
    <t>2/21</t>
  </si>
  <si>
    <t>3/03</t>
  </si>
  <si>
    <t>3/05</t>
  </si>
  <si>
    <t>3/06</t>
  </si>
  <si>
    <t>3/09</t>
  </si>
  <si>
    <t>3/11</t>
  </si>
  <si>
    <t>3/12</t>
  </si>
  <si>
    <t>3/14</t>
  </si>
  <si>
    <t>3/15</t>
  </si>
  <si>
    <t>3/19</t>
  </si>
  <si>
    <t>1/13</t>
  </si>
  <si>
    <t>1/14</t>
  </si>
  <si>
    <t>Итого:</t>
  </si>
  <si>
    <t>2/03</t>
  </si>
  <si>
    <t>2/05</t>
  </si>
  <si>
    <t>1/17</t>
  </si>
  <si>
    <t>Полученные денежные средства, руб</t>
  </si>
  <si>
    <t>Элементы детских площадок</t>
  </si>
  <si>
    <t>Приобр.</t>
  </si>
  <si>
    <t>Ремонт внутриквартал-</t>
  </si>
  <si>
    <t>Оплата</t>
  </si>
  <si>
    <t>Неиспольз</t>
  </si>
  <si>
    <t>Наименование</t>
  </si>
  <si>
    <t>ных дорог и тротуаров</t>
  </si>
  <si>
    <t>старшим</t>
  </si>
  <si>
    <t>сумма</t>
  </si>
  <si>
    <t>м2</t>
  </si>
  <si>
    <t>пог/м</t>
  </si>
  <si>
    <t>руб.</t>
  </si>
  <si>
    <t>по домам</t>
  </si>
  <si>
    <t>денеж.ср-в</t>
  </si>
  <si>
    <t>(руб.)</t>
  </si>
  <si>
    <t>3/01</t>
  </si>
  <si>
    <t>№      п/п</t>
  </si>
  <si>
    <t>Замена линолиума</t>
  </si>
  <si>
    <t>кол-во</t>
  </si>
  <si>
    <t>стоимость      (руб.)</t>
  </si>
  <si>
    <t>Итого   ст-ть (руб)</t>
  </si>
  <si>
    <t>Установка дверей</t>
  </si>
  <si>
    <t xml:space="preserve">ОАО    "Таттелеком" </t>
  </si>
  <si>
    <t xml:space="preserve"> ОАО "Ростелеком"    </t>
  </si>
  <si>
    <t xml:space="preserve"> ОАО "МТС"    </t>
  </si>
  <si>
    <t xml:space="preserve"> ООО "Лифтборд--Челны"    </t>
  </si>
  <si>
    <t xml:space="preserve">Всего     </t>
  </si>
  <si>
    <t>Сдача металлолома</t>
  </si>
  <si>
    <t>рассады</t>
  </si>
  <si>
    <t>саженцев</t>
  </si>
  <si>
    <t>стоим.     (руб.)</t>
  </si>
  <si>
    <t>Приобретение песка,чернозема</t>
  </si>
  <si>
    <t>Санит.</t>
  </si>
  <si>
    <t>ООО       "Т2 Мобайл" (НСС)</t>
  </si>
  <si>
    <t>обрезка,</t>
  </si>
  <si>
    <t>кронир.дер.</t>
  </si>
  <si>
    <t>Акибанк</t>
  </si>
  <si>
    <t>Приобретение табл.и знаки дор.</t>
  </si>
  <si>
    <t>1/15</t>
  </si>
  <si>
    <t>1/16</t>
  </si>
  <si>
    <t>Реал НЧ</t>
  </si>
  <si>
    <t xml:space="preserve">Садыкова </t>
  </si>
  <si>
    <t xml:space="preserve">Ситдиков </t>
  </si>
  <si>
    <t>Скипидаров</t>
  </si>
  <si>
    <t>Тандер</t>
  </si>
  <si>
    <t>Лавочки</t>
  </si>
  <si>
    <t>Мусорные бачки,урны</t>
  </si>
  <si>
    <t xml:space="preserve"> в 2018 году</t>
  </si>
  <si>
    <t>Неисп. денежн.  ср-ва  с 2017 г.</t>
  </si>
  <si>
    <t>ИП Козлова</t>
  </si>
  <si>
    <t>Хафизов Г.С.</t>
  </si>
  <si>
    <t>ИП Исмагилов Р.Ф.</t>
  </si>
  <si>
    <t>Всего     в                2018г.</t>
  </si>
  <si>
    <t>ПРО Братство Святой Троицы</t>
  </si>
  <si>
    <t>ИНФОРМАЦИЯ Об ИСПОЛЬЗОВАНИИ ОБЩЕГО ИМУЩЕСТВА МКД.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</si>
</sst>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4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40" fillId="0" borderId="11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/>
    </xf>
    <xf numFmtId="0" fontId="40" fillId="0" borderId="41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44" xfId="0" applyNumberFormat="1" applyFont="1" applyBorder="1" applyAlignment="1">
      <alignment/>
    </xf>
    <xf numFmtId="49" fontId="3" fillId="0" borderId="37" xfId="0" applyNumberFormat="1" applyFont="1" applyBorder="1" applyAlignment="1">
      <alignment/>
    </xf>
    <xf numFmtId="0" fontId="3" fillId="33" borderId="44" xfId="0" applyNumberFormat="1" applyFont="1" applyFill="1" applyBorder="1" applyAlignment="1">
      <alignment/>
    </xf>
    <xf numFmtId="0" fontId="3" fillId="33" borderId="37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8" xfId="0" applyFont="1" applyBorder="1" applyAlignment="1">
      <alignment/>
    </xf>
    <xf numFmtId="0" fontId="3" fillId="33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48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2" fontId="6" fillId="34" borderId="23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2" fontId="6" fillId="34" borderId="50" xfId="0" applyNumberFormat="1" applyFont="1" applyFill="1" applyBorder="1" applyAlignment="1">
      <alignment horizontal="right"/>
    </xf>
    <xf numFmtId="1" fontId="6" fillId="0" borderId="12" xfId="0" applyNumberFormat="1" applyFont="1" applyBorder="1" applyAlignment="1">
      <alignment/>
    </xf>
    <xf numFmtId="1" fontId="6" fillId="0" borderId="51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33" borderId="16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2" fontId="6" fillId="34" borderId="52" xfId="0" applyNumberFormat="1" applyFont="1" applyFill="1" applyBorder="1" applyAlignment="1">
      <alignment horizontal="right"/>
    </xf>
    <xf numFmtId="2" fontId="6" fillId="34" borderId="52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" fontId="6" fillId="34" borderId="52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  <xf numFmtId="1" fontId="41" fillId="0" borderId="5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B1" sqref="B1:AD3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10.140625" style="0" customWidth="1"/>
    <col min="6" max="6" width="11.421875" style="0" customWidth="1"/>
    <col min="7" max="7" width="9.8515625" style="0" customWidth="1"/>
    <col min="8" max="8" width="9.421875" style="0" customWidth="1"/>
    <col min="9" max="9" width="11.421875" style="0" customWidth="1"/>
    <col min="10" max="10" width="11.28125" style="0" customWidth="1"/>
    <col min="11" max="14" width="11.421875" style="0" customWidth="1"/>
    <col min="15" max="15" width="12.8515625" style="0" customWidth="1"/>
    <col min="16" max="17" width="11.421875" style="0" customWidth="1"/>
    <col min="18" max="18" width="12.140625" style="0" customWidth="1"/>
    <col min="19" max="20" width="10.8515625" style="0" customWidth="1"/>
    <col min="21" max="21" width="16.00390625" style="0" customWidth="1"/>
    <col min="23" max="23" width="10.7109375" style="0" customWidth="1"/>
    <col min="24" max="24" width="6.421875" style="0" customWidth="1"/>
    <col min="25" max="25" width="7.00390625" style="0" customWidth="1"/>
    <col min="26" max="26" width="6.7109375" style="0" customWidth="1"/>
    <col min="27" max="27" width="6.8515625" style="0" customWidth="1"/>
    <col min="29" max="29" width="10.8515625" style="0" customWidth="1"/>
    <col min="30" max="30" width="7.8515625" style="0" customWidth="1"/>
    <col min="31" max="31" width="10.421875" style="0" customWidth="1"/>
    <col min="33" max="33" width="10.421875" style="0" customWidth="1"/>
    <col min="34" max="34" width="9.7109375" style="0" customWidth="1"/>
    <col min="35" max="35" width="12.140625" style="0" customWidth="1"/>
    <col min="37" max="37" width="10.28125" style="0" customWidth="1"/>
    <col min="40" max="40" width="11.00390625" style="0" customWidth="1"/>
    <col min="41" max="41" width="9.8515625" style="0" customWidth="1"/>
    <col min="42" max="42" width="10.28125" style="0" customWidth="1"/>
    <col min="43" max="43" width="11.140625" style="0" customWidth="1"/>
    <col min="44" max="44" width="10.00390625" style="0" customWidth="1"/>
    <col min="45" max="45" width="12.00390625" style="0" bestFit="1" customWidth="1"/>
  </cols>
  <sheetData>
    <row r="1" spans="1:49" ht="15" customHeight="1">
      <c r="A1" s="1"/>
      <c r="B1" s="136" t="s">
        <v>82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>
      <c r="A2" s="1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25.5" customHeight="1">
      <c r="A3" s="1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20" ht="15.7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43" ht="15.75" thickBot="1">
      <c r="A5" s="140" t="s">
        <v>44</v>
      </c>
      <c r="B5" s="143" t="s">
        <v>27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7"/>
    </row>
    <row r="6" spans="1:43" ht="15.75" thickBot="1">
      <c r="A6" s="141"/>
      <c r="B6" s="148" t="s">
        <v>75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  <c r="S6" s="140" t="s">
        <v>76</v>
      </c>
      <c r="T6" s="140" t="s">
        <v>54</v>
      </c>
      <c r="U6" s="151" t="s">
        <v>28</v>
      </c>
      <c r="V6" s="146"/>
      <c r="W6" s="146"/>
      <c r="X6" s="152" t="s">
        <v>73</v>
      </c>
      <c r="Y6" s="153"/>
      <c r="Z6" s="152" t="s">
        <v>74</v>
      </c>
      <c r="AA6" s="153"/>
      <c r="AB6" s="152" t="s">
        <v>49</v>
      </c>
      <c r="AC6" s="153"/>
      <c r="AD6" s="152" t="s">
        <v>65</v>
      </c>
      <c r="AE6" s="153"/>
      <c r="AF6" s="152" t="s">
        <v>59</v>
      </c>
      <c r="AG6" s="153"/>
      <c r="AH6" s="3" t="s">
        <v>29</v>
      </c>
      <c r="AI6" s="4" t="s">
        <v>60</v>
      </c>
      <c r="AJ6" s="152" t="s">
        <v>45</v>
      </c>
      <c r="AK6" s="153"/>
      <c r="AL6" s="137" t="s">
        <v>30</v>
      </c>
      <c r="AM6" s="138"/>
      <c r="AN6" s="139"/>
      <c r="AO6" s="6" t="s">
        <v>31</v>
      </c>
      <c r="AP6" s="133" t="s">
        <v>48</v>
      </c>
      <c r="AQ6" s="5" t="s">
        <v>32</v>
      </c>
    </row>
    <row r="7" spans="1:43" ht="15.75" customHeight="1" thickBot="1">
      <c r="A7" s="141"/>
      <c r="B7" s="130" t="s">
        <v>50</v>
      </c>
      <c r="C7" s="130" t="s">
        <v>51</v>
      </c>
      <c r="D7" s="130" t="s">
        <v>61</v>
      </c>
      <c r="E7" s="130" t="s">
        <v>52</v>
      </c>
      <c r="F7" s="130" t="s">
        <v>53</v>
      </c>
      <c r="G7" s="130" t="s">
        <v>77</v>
      </c>
      <c r="H7" s="130" t="s">
        <v>78</v>
      </c>
      <c r="I7" s="130" t="s">
        <v>81</v>
      </c>
      <c r="J7" s="130" t="s">
        <v>79</v>
      </c>
      <c r="K7" s="130" t="s">
        <v>64</v>
      </c>
      <c r="L7" s="130" t="s">
        <v>68</v>
      </c>
      <c r="M7" s="130" t="s">
        <v>69</v>
      </c>
      <c r="N7" s="130" t="s">
        <v>70</v>
      </c>
      <c r="O7" s="130" t="s">
        <v>71</v>
      </c>
      <c r="P7" s="130" t="s">
        <v>72</v>
      </c>
      <c r="Q7" s="156" t="s">
        <v>55</v>
      </c>
      <c r="R7" s="159" t="s">
        <v>80</v>
      </c>
      <c r="S7" s="141"/>
      <c r="T7" s="141"/>
      <c r="U7" s="133" t="s">
        <v>33</v>
      </c>
      <c r="V7" s="133" t="s">
        <v>46</v>
      </c>
      <c r="W7" s="133" t="s">
        <v>47</v>
      </c>
      <c r="X7" s="154"/>
      <c r="Y7" s="155"/>
      <c r="Z7" s="154"/>
      <c r="AA7" s="155"/>
      <c r="AB7" s="154"/>
      <c r="AC7" s="155"/>
      <c r="AD7" s="154"/>
      <c r="AE7" s="155"/>
      <c r="AF7" s="154"/>
      <c r="AG7" s="155"/>
      <c r="AH7" s="7" t="s">
        <v>56</v>
      </c>
      <c r="AI7" s="8" t="s">
        <v>62</v>
      </c>
      <c r="AJ7" s="154"/>
      <c r="AK7" s="155"/>
      <c r="AL7" s="161" t="s">
        <v>34</v>
      </c>
      <c r="AM7" s="162"/>
      <c r="AN7" s="163"/>
      <c r="AO7" s="10" t="s">
        <v>35</v>
      </c>
      <c r="AP7" s="134"/>
      <c r="AQ7" s="9" t="s">
        <v>36</v>
      </c>
    </row>
    <row r="8" spans="1:43" ht="15.75" thickBot="1">
      <c r="A8" s="14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57"/>
      <c r="R8" s="160"/>
      <c r="S8" s="141"/>
      <c r="T8" s="141"/>
      <c r="U8" s="134"/>
      <c r="V8" s="134"/>
      <c r="W8" s="134"/>
      <c r="X8" s="133" t="s">
        <v>46</v>
      </c>
      <c r="Y8" s="133" t="s">
        <v>58</v>
      </c>
      <c r="Z8" s="133" t="s">
        <v>46</v>
      </c>
      <c r="AA8" s="133" t="s">
        <v>58</v>
      </c>
      <c r="AB8" s="133" t="s">
        <v>46</v>
      </c>
      <c r="AC8" s="133" t="s">
        <v>47</v>
      </c>
      <c r="AD8" s="133" t="s">
        <v>46</v>
      </c>
      <c r="AE8" s="133" t="s">
        <v>47</v>
      </c>
      <c r="AF8" s="133" t="s">
        <v>46</v>
      </c>
      <c r="AG8" s="133" t="s">
        <v>47</v>
      </c>
      <c r="AH8" s="11" t="s">
        <v>57</v>
      </c>
      <c r="AI8" s="12" t="s">
        <v>63</v>
      </c>
      <c r="AJ8" s="14" t="s">
        <v>37</v>
      </c>
      <c r="AK8" s="133" t="s">
        <v>47</v>
      </c>
      <c r="AL8" s="14" t="s">
        <v>37</v>
      </c>
      <c r="AM8" s="15" t="s">
        <v>38</v>
      </c>
      <c r="AN8" s="133" t="s">
        <v>47</v>
      </c>
      <c r="AO8" s="13" t="s">
        <v>40</v>
      </c>
      <c r="AP8" s="134"/>
      <c r="AQ8" s="11" t="s">
        <v>41</v>
      </c>
    </row>
    <row r="9" spans="1:43" ht="20.25" customHeight="1" thickBot="1">
      <c r="A9" s="142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58"/>
      <c r="R9" s="160"/>
      <c r="S9" s="141"/>
      <c r="T9" s="141"/>
      <c r="U9" s="135"/>
      <c r="V9" s="135"/>
      <c r="W9" s="135"/>
      <c r="X9" s="134"/>
      <c r="Y9" s="135"/>
      <c r="Z9" s="135"/>
      <c r="AA9" s="135"/>
      <c r="AB9" s="135"/>
      <c r="AC9" s="135"/>
      <c r="AD9" s="135"/>
      <c r="AE9" s="135"/>
      <c r="AF9" s="135"/>
      <c r="AG9" s="135"/>
      <c r="AH9" s="18" t="s">
        <v>39</v>
      </c>
      <c r="AI9" s="104" t="s">
        <v>39</v>
      </c>
      <c r="AJ9" s="16"/>
      <c r="AK9" s="135"/>
      <c r="AL9" s="16"/>
      <c r="AM9" s="17"/>
      <c r="AN9" s="135"/>
      <c r="AO9" s="103" t="s">
        <v>42</v>
      </c>
      <c r="AP9" s="135"/>
      <c r="AQ9" s="18" t="s">
        <v>42</v>
      </c>
    </row>
    <row r="10" spans="1:43" ht="15">
      <c r="A10" s="54" t="s">
        <v>21</v>
      </c>
      <c r="B10" s="106">
        <v>3600</v>
      </c>
      <c r="C10" s="107"/>
      <c r="D10" s="108"/>
      <c r="E10" s="107"/>
      <c r="F10" s="108">
        <v>3000</v>
      </c>
      <c r="G10" s="126"/>
      <c r="H10" s="120"/>
      <c r="I10" s="120"/>
      <c r="J10" s="120"/>
      <c r="K10" s="126"/>
      <c r="L10" s="127"/>
      <c r="M10" s="127"/>
      <c r="N10" s="127"/>
      <c r="O10" s="127"/>
      <c r="P10" s="127"/>
      <c r="Q10" s="127"/>
      <c r="R10" s="56">
        <f>Q10+P10+O10+N10+M10+L10+K10+J10+H10+G10+F10+E10+D10+C10+B10+I10</f>
        <v>6600</v>
      </c>
      <c r="S10" s="57">
        <v>89.42</v>
      </c>
      <c r="T10" s="55">
        <f>R10+S10</f>
        <v>6689.42</v>
      </c>
      <c r="U10" s="69"/>
      <c r="V10" s="70"/>
      <c r="W10" s="90"/>
      <c r="X10" s="95"/>
      <c r="Y10" s="71"/>
      <c r="Z10" s="30"/>
      <c r="AA10" s="31"/>
      <c r="AB10" s="72"/>
      <c r="AC10" s="73"/>
      <c r="AD10" s="41"/>
      <c r="AE10" s="42"/>
      <c r="AF10" s="41"/>
      <c r="AG10" s="42"/>
      <c r="AH10" s="49"/>
      <c r="AI10" s="50"/>
      <c r="AJ10" s="49"/>
      <c r="AK10" s="50"/>
      <c r="AL10" s="49"/>
      <c r="AM10" s="70"/>
      <c r="AN10" s="50"/>
      <c r="AO10" s="27"/>
      <c r="AP10" s="24">
        <f>W10+AA10+AC10+AE10+AG10+AH10+AI10+AK10+AN10+AO10+Y10</f>
        <v>0</v>
      </c>
      <c r="AQ10" s="25">
        <f>T10-AP10</f>
        <v>6689.42</v>
      </c>
    </row>
    <row r="11" spans="1:43" ht="15">
      <c r="A11" s="58" t="s">
        <v>22</v>
      </c>
      <c r="B11" s="109">
        <v>3600</v>
      </c>
      <c r="C11" s="110"/>
      <c r="D11" s="111"/>
      <c r="E11" s="110"/>
      <c r="F11" s="111">
        <v>1500</v>
      </c>
      <c r="G11" s="121"/>
      <c r="H11" s="121"/>
      <c r="I11" s="121"/>
      <c r="J11" s="121"/>
      <c r="K11" s="121"/>
      <c r="L11" s="125"/>
      <c r="M11" s="125"/>
      <c r="N11" s="125"/>
      <c r="O11" s="125"/>
      <c r="P11" s="125"/>
      <c r="Q11" s="125"/>
      <c r="R11" s="56">
        <f aca="true" t="shared" si="0" ref="R11:R38">Q11+P11+O11+N11+M11+L11+K11+J11+H11+G11+F11+E11+D11+C11+B11+I11</f>
        <v>5100</v>
      </c>
      <c r="S11" s="59">
        <v>7515</v>
      </c>
      <c r="T11" s="56">
        <f aca="true" t="shared" si="1" ref="T11:T38">R11+S11</f>
        <v>12615</v>
      </c>
      <c r="U11" s="74"/>
      <c r="V11" s="75"/>
      <c r="W11" s="91"/>
      <c r="X11" s="96"/>
      <c r="Y11" s="76"/>
      <c r="Z11" s="32"/>
      <c r="AA11" s="33"/>
      <c r="AB11" s="67"/>
      <c r="AC11" s="35"/>
      <c r="AD11" s="43"/>
      <c r="AE11" s="44"/>
      <c r="AF11" s="43"/>
      <c r="AG11" s="44"/>
      <c r="AH11" s="34"/>
      <c r="AI11" s="36"/>
      <c r="AJ11" s="34"/>
      <c r="AK11" s="36"/>
      <c r="AL11" s="34"/>
      <c r="AM11" s="75"/>
      <c r="AN11" s="36"/>
      <c r="AO11" s="26"/>
      <c r="AP11" s="24">
        <f aca="true" t="shared" si="2" ref="AP11:AP38">W11+AA11+AC11+AE11+AG11+AH11+AI11+AK11+AN11+AO11+Y11</f>
        <v>0</v>
      </c>
      <c r="AQ11" s="25">
        <f>T11-AP11</f>
        <v>12615</v>
      </c>
    </row>
    <row r="12" spans="1:43" ht="15">
      <c r="A12" s="58" t="s">
        <v>66</v>
      </c>
      <c r="B12" s="109"/>
      <c r="C12" s="110"/>
      <c r="D12" s="111"/>
      <c r="E12" s="110">
        <v>3600</v>
      </c>
      <c r="F12" s="111"/>
      <c r="G12" s="121"/>
      <c r="H12" s="121"/>
      <c r="I12" s="121"/>
      <c r="J12" s="121"/>
      <c r="K12" s="121"/>
      <c r="L12" s="125"/>
      <c r="M12" s="125"/>
      <c r="N12" s="125"/>
      <c r="O12" s="125"/>
      <c r="P12" s="125"/>
      <c r="Q12" s="125"/>
      <c r="R12" s="56">
        <f t="shared" si="0"/>
        <v>3600</v>
      </c>
      <c r="S12" s="59">
        <v>2700</v>
      </c>
      <c r="T12" s="56">
        <f t="shared" si="1"/>
        <v>6300</v>
      </c>
      <c r="U12" s="74"/>
      <c r="V12" s="75"/>
      <c r="W12" s="91"/>
      <c r="X12" s="96"/>
      <c r="Y12" s="76"/>
      <c r="Z12" s="32"/>
      <c r="AA12" s="33"/>
      <c r="AB12" s="67"/>
      <c r="AC12" s="35"/>
      <c r="AD12" s="43"/>
      <c r="AE12" s="44"/>
      <c r="AF12" s="43"/>
      <c r="AG12" s="44"/>
      <c r="AH12" s="34"/>
      <c r="AI12" s="36"/>
      <c r="AJ12" s="34"/>
      <c r="AK12" s="36"/>
      <c r="AL12" s="34"/>
      <c r="AM12" s="75"/>
      <c r="AN12" s="36"/>
      <c r="AO12" s="26"/>
      <c r="AP12" s="24">
        <f t="shared" si="2"/>
        <v>0</v>
      </c>
      <c r="AQ12" s="25">
        <f aca="true" t="shared" si="3" ref="AQ12:AQ38">T12-AP12</f>
        <v>6300</v>
      </c>
    </row>
    <row r="13" spans="1:43" ht="15">
      <c r="A13" s="58" t="s">
        <v>67</v>
      </c>
      <c r="B13" s="109"/>
      <c r="C13" s="110"/>
      <c r="D13" s="111"/>
      <c r="E13" s="110">
        <v>3600</v>
      </c>
      <c r="F13" s="111"/>
      <c r="G13" s="121">
        <v>76830</v>
      </c>
      <c r="H13" s="121">
        <v>17760</v>
      </c>
      <c r="I13" s="121"/>
      <c r="J13" s="121"/>
      <c r="K13" s="121"/>
      <c r="L13" s="125"/>
      <c r="M13" s="125"/>
      <c r="N13" s="125"/>
      <c r="O13" s="125"/>
      <c r="P13" s="125"/>
      <c r="Q13" s="125"/>
      <c r="R13" s="56">
        <f t="shared" si="0"/>
        <v>98190</v>
      </c>
      <c r="S13" s="59">
        <v>615</v>
      </c>
      <c r="T13" s="56">
        <f t="shared" si="1"/>
        <v>98805</v>
      </c>
      <c r="U13" s="74"/>
      <c r="V13" s="75"/>
      <c r="W13" s="91"/>
      <c r="X13" s="96"/>
      <c r="Y13" s="76"/>
      <c r="Z13" s="32"/>
      <c r="AA13" s="33"/>
      <c r="AB13" s="67"/>
      <c r="AC13" s="35"/>
      <c r="AD13" s="43"/>
      <c r="AE13" s="44"/>
      <c r="AF13" s="43"/>
      <c r="AG13" s="44"/>
      <c r="AH13" s="34"/>
      <c r="AI13" s="36"/>
      <c r="AJ13" s="34"/>
      <c r="AK13" s="36"/>
      <c r="AL13" s="34"/>
      <c r="AM13" s="75"/>
      <c r="AN13" s="36"/>
      <c r="AO13" s="26"/>
      <c r="AP13" s="24">
        <f t="shared" si="2"/>
        <v>0</v>
      </c>
      <c r="AQ13" s="25">
        <f t="shared" si="3"/>
        <v>98805</v>
      </c>
    </row>
    <row r="14" spans="1:43" ht="15">
      <c r="A14" s="58" t="s">
        <v>26</v>
      </c>
      <c r="B14" s="109"/>
      <c r="C14" s="110"/>
      <c r="D14" s="111"/>
      <c r="E14" s="110"/>
      <c r="F14" s="111">
        <v>1500</v>
      </c>
      <c r="G14" s="121"/>
      <c r="H14" s="121"/>
      <c r="I14" s="121"/>
      <c r="J14" s="121"/>
      <c r="K14" s="121"/>
      <c r="L14" s="125"/>
      <c r="M14" s="125"/>
      <c r="N14" s="125"/>
      <c r="O14" s="125"/>
      <c r="P14" s="125"/>
      <c r="Q14" s="125"/>
      <c r="R14" s="56">
        <f t="shared" si="0"/>
        <v>1500</v>
      </c>
      <c r="S14" s="59">
        <v>199.42</v>
      </c>
      <c r="T14" s="56">
        <f t="shared" si="1"/>
        <v>1699.42</v>
      </c>
      <c r="U14" s="74"/>
      <c r="V14" s="75"/>
      <c r="W14" s="91"/>
      <c r="X14" s="96"/>
      <c r="Y14" s="76"/>
      <c r="Z14" s="32"/>
      <c r="AA14" s="33"/>
      <c r="AB14" s="67"/>
      <c r="AC14" s="35"/>
      <c r="AD14" s="43"/>
      <c r="AE14" s="44"/>
      <c r="AF14" s="43"/>
      <c r="AG14" s="44"/>
      <c r="AH14" s="34"/>
      <c r="AI14" s="36"/>
      <c r="AJ14" s="34"/>
      <c r="AK14" s="36"/>
      <c r="AL14" s="34"/>
      <c r="AM14" s="75"/>
      <c r="AN14" s="36"/>
      <c r="AO14" s="26"/>
      <c r="AP14" s="24">
        <f t="shared" si="2"/>
        <v>0</v>
      </c>
      <c r="AQ14" s="25">
        <f t="shared" si="3"/>
        <v>1699.42</v>
      </c>
    </row>
    <row r="15" spans="1:43" ht="15">
      <c r="A15" s="58" t="s">
        <v>0</v>
      </c>
      <c r="B15" s="109">
        <v>3600</v>
      </c>
      <c r="C15" s="110">
        <v>3600</v>
      </c>
      <c r="D15" s="111"/>
      <c r="E15" s="110">
        <v>3600</v>
      </c>
      <c r="F15" s="111">
        <v>3000</v>
      </c>
      <c r="G15" s="121"/>
      <c r="H15" s="121"/>
      <c r="I15" s="121"/>
      <c r="J15" s="121"/>
      <c r="K15" s="121"/>
      <c r="L15" s="125"/>
      <c r="M15" s="125"/>
      <c r="N15" s="125"/>
      <c r="O15" s="125"/>
      <c r="P15" s="125"/>
      <c r="Q15" s="125"/>
      <c r="R15" s="56">
        <f t="shared" si="0"/>
        <v>13800</v>
      </c>
      <c r="S15" s="59">
        <v>7390</v>
      </c>
      <c r="T15" s="56">
        <f t="shared" si="1"/>
        <v>21190</v>
      </c>
      <c r="U15" s="74"/>
      <c r="V15" s="75"/>
      <c r="W15" s="91"/>
      <c r="X15" s="96"/>
      <c r="Y15" s="76"/>
      <c r="Z15" s="32"/>
      <c r="AA15" s="33"/>
      <c r="AB15" s="67"/>
      <c r="AC15" s="35"/>
      <c r="AD15" s="43"/>
      <c r="AE15" s="44"/>
      <c r="AF15" s="43"/>
      <c r="AG15" s="44"/>
      <c r="AH15" s="34"/>
      <c r="AI15" s="36"/>
      <c r="AJ15" s="34"/>
      <c r="AK15" s="36"/>
      <c r="AL15" s="34"/>
      <c r="AM15" s="75"/>
      <c r="AN15" s="36"/>
      <c r="AO15" s="26"/>
      <c r="AP15" s="24">
        <f t="shared" si="2"/>
        <v>0</v>
      </c>
      <c r="AQ15" s="25">
        <f t="shared" si="3"/>
        <v>21190</v>
      </c>
    </row>
    <row r="16" spans="1:43" ht="15">
      <c r="A16" s="58" t="s">
        <v>1</v>
      </c>
      <c r="B16" s="109">
        <v>3600</v>
      </c>
      <c r="C16" s="110">
        <v>3600</v>
      </c>
      <c r="D16" s="111"/>
      <c r="E16" s="110">
        <v>3600</v>
      </c>
      <c r="F16" s="111">
        <v>3000</v>
      </c>
      <c r="G16" s="121"/>
      <c r="H16" s="121"/>
      <c r="I16" s="121"/>
      <c r="J16" s="121"/>
      <c r="K16" s="121"/>
      <c r="L16" s="125"/>
      <c r="M16" s="125"/>
      <c r="N16" s="125"/>
      <c r="O16" s="125"/>
      <c r="P16" s="125"/>
      <c r="Q16" s="125"/>
      <c r="R16" s="56">
        <f t="shared" si="0"/>
        <v>13800</v>
      </c>
      <c r="S16" s="59">
        <v>30059.42</v>
      </c>
      <c r="T16" s="56">
        <f t="shared" si="1"/>
        <v>43859.42</v>
      </c>
      <c r="U16" s="77"/>
      <c r="V16" s="78"/>
      <c r="W16" s="91"/>
      <c r="X16" s="96"/>
      <c r="Y16" s="76"/>
      <c r="Z16" s="32"/>
      <c r="AA16" s="33"/>
      <c r="AB16" s="67"/>
      <c r="AC16" s="35"/>
      <c r="AD16" s="43"/>
      <c r="AE16" s="44"/>
      <c r="AF16" s="43"/>
      <c r="AG16" s="44"/>
      <c r="AH16" s="34"/>
      <c r="AI16" s="36"/>
      <c r="AJ16" s="34"/>
      <c r="AK16" s="36"/>
      <c r="AL16" s="34"/>
      <c r="AM16" s="75"/>
      <c r="AN16" s="36"/>
      <c r="AO16" s="26"/>
      <c r="AP16" s="24">
        <f t="shared" si="2"/>
        <v>0</v>
      </c>
      <c r="AQ16" s="25">
        <f t="shared" si="3"/>
        <v>43859.42</v>
      </c>
    </row>
    <row r="17" spans="1:43" ht="15">
      <c r="A17" s="58" t="s">
        <v>24</v>
      </c>
      <c r="B17" s="109"/>
      <c r="C17" s="110">
        <v>3600</v>
      </c>
      <c r="D17" s="111"/>
      <c r="E17" s="110">
        <v>3600</v>
      </c>
      <c r="F17" s="111">
        <v>3000</v>
      </c>
      <c r="G17" s="121"/>
      <c r="H17" s="121"/>
      <c r="I17" s="119">
        <v>6783.03</v>
      </c>
      <c r="J17" s="119">
        <v>1633.02</v>
      </c>
      <c r="K17" s="121"/>
      <c r="L17" s="125"/>
      <c r="M17" s="125"/>
      <c r="N17" s="125"/>
      <c r="O17" s="125"/>
      <c r="P17" s="125"/>
      <c r="Q17" s="125"/>
      <c r="R17" s="56">
        <f t="shared" si="0"/>
        <v>18616.05</v>
      </c>
      <c r="S17" s="59">
        <v>25634.42</v>
      </c>
      <c r="T17" s="56">
        <f t="shared" si="1"/>
        <v>44250.47</v>
      </c>
      <c r="U17" s="74"/>
      <c r="V17" s="75"/>
      <c r="W17" s="91"/>
      <c r="X17" s="96"/>
      <c r="Y17" s="76"/>
      <c r="Z17" s="32"/>
      <c r="AA17" s="33"/>
      <c r="AB17" s="67"/>
      <c r="AC17" s="35"/>
      <c r="AD17" s="43"/>
      <c r="AE17" s="44"/>
      <c r="AF17" s="43"/>
      <c r="AG17" s="44"/>
      <c r="AH17" s="34"/>
      <c r="AI17" s="36"/>
      <c r="AJ17" s="34"/>
      <c r="AK17" s="36"/>
      <c r="AL17" s="34"/>
      <c r="AM17" s="75"/>
      <c r="AN17" s="36"/>
      <c r="AO17" s="26"/>
      <c r="AP17" s="24">
        <f t="shared" si="2"/>
        <v>0</v>
      </c>
      <c r="AQ17" s="25">
        <f t="shared" si="3"/>
        <v>44250.47</v>
      </c>
    </row>
    <row r="18" spans="1:43" ht="15">
      <c r="A18" s="60" t="s">
        <v>2</v>
      </c>
      <c r="B18" s="109">
        <v>3600</v>
      </c>
      <c r="C18" s="110">
        <v>3600</v>
      </c>
      <c r="D18" s="112"/>
      <c r="E18" s="110">
        <v>3600</v>
      </c>
      <c r="F18" s="111">
        <v>3000</v>
      </c>
      <c r="G18" s="121"/>
      <c r="H18" s="121"/>
      <c r="I18" s="121"/>
      <c r="J18" s="121"/>
      <c r="K18" s="121"/>
      <c r="L18" s="125"/>
      <c r="M18" s="125"/>
      <c r="N18" s="125"/>
      <c r="O18" s="125"/>
      <c r="P18" s="125"/>
      <c r="Q18" s="125"/>
      <c r="R18" s="56">
        <f t="shared" si="0"/>
        <v>13800</v>
      </c>
      <c r="S18" s="59">
        <v>5286</v>
      </c>
      <c r="T18" s="56">
        <f t="shared" si="1"/>
        <v>19086</v>
      </c>
      <c r="U18" s="79"/>
      <c r="V18" s="80"/>
      <c r="W18" s="92"/>
      <c r="X18" s="97"/>
      <c r="Y18" s="81"/>
      <c r="Z18" s="32"/>
      <c r="AA18" s="33"/>
      <c r="AB18" s="67"/>
      <c r="AC18" s="35"/>
      <c r="AD18" s="43"/>
      <c r="AE18" s="44"/>
      <c r="AF18" s="43"/>
      <c r="AG18" s="44"/>
      <c r="AH18" s="34"/>
      <c r="AI18" s="36"/>
      <c r="AJ18" s="34"/>
      <c r="AK18" s="36"/>
      <c r="AL18" s="34"/>
      <c r="AM18" s="75"/>
      <c r="AN18" s="36"/>
      <c r="AO18" s="26"/>
      <c r="AP18" s="24">
        <f t="shared" si="2"/>
        <v>0</v>
      </c>
      <c r="AQ18" s="25">
        <f t="shared" si="3"/>
        <v>19086</v>
      </c>
    </row>
    <row r="19" spans="1:43" ht="15">
      <c r="A19" s="60" t="s">
        <v>25</v>
      </c>
      <c r="B19" s="112"/>
      <c r="C19" s="110">
        <v>3600</v>
      </c>
      <c r="D19" s="112"/>
      <c r="E19" s="110">
        <v>3600</v>
      </c>
      <c r="F19" s="111">
        <v>3000</v>
      </c>
      <c r="G19" s="121"/>
      <c r="H19" s="121"/>
      <c r="I19" s="121"/>
      <c r="J19" s="121"/>
      <c r="K19" s="121"/>
      <c r="L19" s="125"/>
      <c r="M19" s="125"/>
      <c r="N19" s="125">
        <v>49000</v>
      </c>
      <c r="O19" s="125"/>
      <c r="P19" s="125"/>
      <c r="Q19" s="125"/>
      <c r="R19" s="56">
        <f t="shared" si="0"/>
        <v>59200</v>
      </c>
      <c r="S19" s="59">
        <v>2360</v>
      </c>
      <c r="T19" s="56">
        <f t="shared" si="1"/>
        <v>61560</v>
      </c>
      <c r="U19" s="79"/>
      <c r="V19" s="80"/>
      <c r="W19" s="92"/>
      <c r="X19" s="97"/>
      <c r="Y19" s="81"/>
      <c r="Z19" s="32"/>
      <c r="AA19" s="33"/>
      <c r="AB19" s="67"/>
      <c r="AC19" s="35"/>
      <c r="AD19" s="43"/>
      <c r="AE19" s="44"/>
      <c r="AF19" s="43"/>
      <c r="AG19" s="44"/>
      <c r="AH19" s="34"/>
      <c r="AI19" s="36"/>
      <c r="AJ19" s="34"/>
      <c r="AK19" s="36"/>
      <c r="AL19" s="34"/>
      <c r="AM19" s="75"/>
      <c r="AN19" s="36"/>
      <c r="AO19" s="26"/>
      <c r="AP19" s="24">
        <f t="shared" si="2"/>
        <v>0</v>
      </c>
      <c r="AQ19" s="25">
        <f t="shared" si="3"/>
        <v>61560</v>
      </c>
    </row>
    <row r="20" spans="1:43" ht="15">
      <c r="A20" s="58" t="s">
        <v>3</v>
      </c>
      <c r="B20" s="109">
        <v>3600</v>
      </c>
      <c r="C20" s="110">
        <v>3600</v>
      </c>
      <c r="D20" s="111"/>
      <c r="E20" s="110">
        <v>3600</v>
      </c>
      <c r="F20" s="111">
        <v>3000</v>
      </c>
      <c r="G20" s="121"/>
      <c r="H20" s="121"/>
      <c r="I20" s="121"/>
      <c r="J20" s="121"/>
      <c r="K20" s="121"/>
      <c r="L20" s="125"/>
      <c r="M20" s="125"/>
      <c r="N20" s="125"/>
      <c r="O20" s="125"/>
      <c r="P20" s="125"/>
      <c r="Q20" s="125"/>
      <c r="R20" s="56">
        <f t="shared" si="0"/>
        <v>13800</v>
      </c>
      <c r="S20" s="59">
        <v>2979.42</v>
      </c>
      <c r="T20" s="56">
        <f t="shared" si="1"/>
        <v>16779.42</v>
      </c>
      <c r="U20" s="74"/>
      <c r="V20" s="75"/>
      <c r="W20" s="91"/>
      <c r="X20" s="96"/>
      <c r="Y20" s="76"/>
      <c r="Z20" s="32"/>
      <c r="AA20" s="33"/>
      <c r="AB20" s="67"/>
      <c r="AC20" s="35"/>
      <c r="AD20" s="43"/>
      <c r="AE20" s="44"/>
      <c r="AF20" s="43"/>
      <c r="AG20" s="44"/>
      <c r="AH20" s="34"/>
      <c r="AI20" s="36"/>
      <c r="AJ20" s="34"/>
      <c r="AK20" s="36"/>
      <c r="AL20" s="34"/>
      <c r="AM20" s="75"/>
      <c r="AN20" s="36"/>
      <c r="AO20" s="26"/>
      <c r="AP20" s="24">
        <f t="shared" si="2"/>
        <v>0</v>
      </c>
      <c r="AQ20" s="25">
        <f t="shared" si="3"/>
        <v>16779.42</v>
      </c>
    </row>
    <row r="21" spans="1:43" ht="15">
      <c r="A21" s="58" t="s">
        <v>4</v>
      </c>
      <c r="B21" s="109">
        <v>3600</v>
      </c>
      <c r="C21" s="110">
        <v>32400</v>
      </c>
      <c r="D21" s="111"/>
      <c r="E21" s="110">
        <v>3600</v>
      </c>
      <c r="F21" s="111">
        <v>25500</v>
      </c>
      <c r="G21" s="121"/>
      <c r="H21" s="121"/>
      <c r="I21" s="121"/>
      <c r="J21" s="121"/>
      <c r="K21" s="121">
        <v>39840</v>
      </c>
      <c r="L21" s="125"/>
      <c r="M21" s="125"/>
      <c r="N21" s="125"/>
      <c r="O21" s="125"/>
      <c r="P21" s="125"/>
      <c r="Q21" s="125"/>
      <c r="R21" s="56">
        <f t="shared" si="0"/>
        <v>104940</v>
      </c>
      <c r="S21" s="59">
        <v>142984.42</v>
      </c>
      <c r="T21" s="56">
        <f t="shared" si="1"/>
        <v>247924.42</v>
      </c>
      <c r="U21" s="74"/>
      <c r="V21" s="75"/>
      <c r="W21" s="91"/>
      <c r="X21" s="96"/>
      <c r="Y21" s="76"/>
      <c r="Z21" s="32"/>
      <c r="AA21" s="33"/>
      <c r="AB21" s="67"/>
      <c r="AC21" s="35"/>
      <c r="AD21" s="43"/>
      <c r="AE21" s="44"/>
      <c r="AF21" s="43"/>
      <c r="AG21" s="44"/>
      <c r="AH21" s="34"/>
      <c r="AI21" s="36"/>
      <c r="AJ21" s="34"/>
      <c r="AK21" s="36"/>
      <c r="AL21" s="34"/>
      <c r="AM21" s="75"/>
      <c r="AN21" s="36"/>
      <c r="AO21" s="26"/>
      <c r="AP21" s="24">
        <f t="shared" si="2"/>
        <v>0</v>
      </c>
      <c r="AQ21" s="25">
        <f t="shared" si="3"/>
        <v>247924.42</v>
      </c>
    </row>
    <row r="22" spans="1:43" ht="15">
      <c r="A22" s="61" t="s">
        <v>5</v>
      </c>
      <c r="B22" s="109">
        <v>3600</v>
      </c>
      <c r="C22" s="113">
        <v>18000</v>
      </c>
      <c r="D22" s="114"/>
      <c r="E22" s="110">
        <v>3600</v>
      </c>
      <c r="F22" s="114"/>
      <c r="G22" s="122"/>
      <c r="H22" s="122"/>
      <c r="I22" s="122"/>
      <c r="J22" s="122"/>
      <c r="K22" s="122"/>
      <c r="L22" s="128"/>
      <c r="M22" s="128"/>
      <c r="N22" s="128"/>
      <c r="O22" s="128"/>
      <c r="P22" s="128"/>
      <c r="Q22" s="128"/>
      <c r="R22" s="56">
        <f t="shared" si="0"/>
        <v>25200</v>
      </c>
      <c r="S22" s="59">
        <v>75268.34</v>
      </c>
      <c r="T22" s="56">
        <f t="shared" si="1"/>
        <v>100468.34</v>
      </c>
      <c r="U22" s="82"/>
      <c r="V22" s="51"/>
      <c r="W22" s="93"/>
      <c r="X22" s="98"/>
      <c r="Y22" s="68"/>
      <c r="Z22" s="32"/>
      <c r="AA22" s="33"/>
      <c r="AB22" s="83"/>
      <c r="AC22" s="84"/>
      <c r="AD22" s="45"/>
      <c r="AE22" s="44"/>
      <c r="AF22" s="45"/>
      <c r="AG22" s="46"/>
      <c r="AH22" s="37"/>
      <c r="AI22" s="38"/>
      <c r="AJ22" s="37"/>
      <c r="AK22" s="38"/>
      <c r="AL22" s="37"/>
      <c r="AM22" s="51"/>
      <c r="AN22" s="38"/>
      <c r="AO22" s="28"/>
      <c r="AP22" s="24">
        <f t="shared" si="2"/>
        <v>0</v>
      </c>
      <c r="AQ22" s="25">
        <f t="shared" si="3"/>
        <v>100468.34</v>
      </c>
    </row>
    <row r="23" spans="1:43" ht="15">
      <c r="A23" s="61" t="s">
        <v>6</v>
      </c>
      <c r="B23" s="109">
        <v>3600</v>
      </c>
      <c r="C23" s="113">
        <v>14400</v>
      </c>
      <c r="D23" s="114"/>
      <c r="E23" s="110">
        <v>3600</v>
      </c>
      <c r="F23" s="114"/>
      <c r="G23" s="122"/>
      <c r="H23" s="122"/>
      <c r="I23" s="122"/>
      <c r="J23" s="122"/>
      <c r="K23" s="122"/>
      <c r="L23" s="128"/>
      <c r="M23" s="128"/>
      <c r="N23" s="128"/>
      <c r="O23" s="128"/>
      <c r="P23" s="128"/>
      <c r="Q23" s="128"/>
      <c r="R23" s="56">
        <f t="shared" si="0"/>
        <v>21600</v>
      </c>
      <c r="S23" s="59">
        <v>31808.84</v>
      </c>
      <c r="T23" s="56">
        <f t="shared" si="1"/>
        <v>53408.84</v>
      </c>
      <c r="U23" s="82"/>
      <c r="V23" s="51"/>
      <c r="W23" s="93"/>
      <c r="X23" s="98"/>
      <c r="Y23" s="68"/>
      <c r="Z23" s="32"/>
      <c r="AA23" s="33"/>
      <c r="AB23" s="83"/>
      <c r="AC23" s="84"/>
      <c r="AD23" s="45"/>
      <c r="AE23" s="46"/>
      <c r="AF23" s="43"/>
      <c r="AG23" s="46"/>
      <c r="AH23" s="37"/>
      <c r="AI23" s="38"/>
      <c r="AJ23" s="37"/>
      <c r="AK23" s="38"/>
      <c r="AL23" s="37"/>
      <c r="AM23" s="51"/>
      <c r="AN23" s="38"/>
      <c r="AO23" s="28"/>
      <c r="AP23" s="24">
        <f t="shared" si="2"/>
        <v>0</v>
      </c>
      <c r="AQ23" s="25">
        <f t="shared" si="3"/>
        <v>53408.84</v>
      </c>
    </row>
    <row r="24" spans="1:43" ht="15">
      <c r="A24" s="61" t="s">
        <v>7</v>
      </c>
      <c r="B24" s="109">
        <v>3600</v>
      </c>
      <c r="C24" s="113">
        <v>18000</v>
      </c>
      <c r="D24" s="114"/>
      <c r="E24" s="110">
        <v>3600</v>
      </c>
      <c r="F24" s="114"/>
      <c r="G24" s="122"/>
      <c r="H24" s="122"/>
      <c r="I24" s="122"/>
      <c r="J24" s="122"/>
      <c r="K24" s="122"/>
      <c r="L24" s="128"/>
      <c r="M24" s="128"/>
      <c r="N24" s="128"/>
      <c r="O24" s="128"/>
      <c r="P24" s="128"/>
      <c r="Q24" s="128">
        <v>12000</v>
      </c>
      <c r="R24" s="56">
        <f t="shared" si="0"/>
        <v>37200</v>
      </c>
      <c r="S24" s="59">
        <v>80772.34</v>
      </c>
      <c r="T24" s="56">
        <f t="shared" si="1"/>
        <v>117972.34</v>
      </c>
      <c r="U24" s="82"/>
      <c r="V24" s="51"/>
      <c r="W24" s="93"/>
      <c r="X24" s="98"/>
      <c r="Y24" s="68"/>
      <c r="Z24" s="32"/>
      <c r="AA24" s="33"/>
      <c r="AB24" s="83"/>
      <c r="AC24" s="84"/>
      <c r="AD24" s="45"/>
      <c r="AE24" s="46"/>
      <c r="AF24" s="45"/>
      <c r="AG24" s="46"/>
      <c r="AH24" s="37"/>
      <c r="AI24" s="38"/>
      <c r="AJ24" s="37"/>
      <c r="AK24" s="38"/>
      <c r="AL24" s="37"/>
      <c r="AM24" s="51"/>
      <c r="AN24" s="38"/>
      <c r="AO24" s="28"/>
      <c r="AP24" s="24">
        <f t="shared" si="2"/>
        <v>0</v>
      </c>
      <c r="AQ24" s="25">
        <f t="shared" si="3"/>
        <v>117972.34</v>
      </c>
    </row>
    <row r="25" spans="1:43" ht="15">
      <c r="A25" s="61" t="s">
        <v>8</v>
      </c>
      <c r="B25" s="109">
        <v>3600</v>
      </c>
      <c r="C25" s="113">
        <v>14400</v>
      </c>
      <c r="D25" s="114"/>
      <c r="E25" s="110">
        <v>3600</v>
      </c>
      <c r="F25" s="114"/>
      <c r="G25" s="122"/>
      <c r="H25" s="122"/>
      <c r="I25" s="122"/>
      <c r="J25" s="122"/>
      <c r="K25" s="122"/>
      <c r="L25" s="128"/>
      <c r="M25" s="128"/>
      <c r="N25" s="128"/>
      <c r="O25" s="128"/>
      <c r="P25" s="128"/>
      <c r="Q25" s="128"/>
      <c r="R25" s="56">
        <f t="shared" si="0"/>
        <v>21600</v>
      </c>
      <c r="S25" s="59">
        <v>37219.42</v>
      </c>
      <c r="T25" s="56">
        <f t="shared" si="1"/>
        <v>58819.42</v>
      </c>
      <c r="U25" s="82"/>
      <c r="V25" s="51"/>
      <c r="W25" s="93"/>
      <c r="X25" s="98"/>
      <c r="Y25" s="68"/>
      <c r="Z25" s="32"/>
      <c r="AA25" s="33"/>
      <c r="AB25" s="83"/>
      <c r="AC25" s="84"/>
      <c r="AD25" s="45"/>
      <c r="AE25" s="46"/>
      <c r="AF25" s="45"/>
      <c r="AG25" s="44"/>
      <c r="AH25" s="37"/>
      <c r="AI25" s="38"/>
      <c r="AJ25" s="37"/>
      <c r="AK25" s="38"/>
      <c r="AL25" s="37"/>
      <c r="AM25" s="51"/>
      <c r="AN25" s="38"/>
      <c r="AO25" s="28"/>
      <c r="AP25" s="24">
        <f t="shared" si="2"/>
        <v>0</v>
      </c>
      <c r="AQ25" s="25">
        <f t="shared" si="3"/>
        <v>58819.42</v>
      </c>
    </row>
    <row r="26" spans="1:43" ht="15">
      <c r="A26" s="61" t="s">
        <v>9</v>
      </c>
      <c r="B26" s="109">
        <v>3600</v>
      </c>
      <c r="C26" s="113">
        <v>18000</v>
      </c>
      <c r="D26" s="114"/>
      <c r="E26" s="110">
        <v>3600</v>
      </c>
      <c r="F26" s="114">
        <v>13500</v>
      </c>
      <c r="G26" s="122"/>
      <c r="H26" s="122"/>
      <c r="I26" s="122"/>
      <c r="J26" s="122"/>
      <c r="K26" s="122"/>
      <c r="L26" s="128"/>
      <c r="M26" s="128"/>
      <c r="N26" s="128"/>
      <c r="O26" s="128"/>
      <c r="P26" s="128"/>
      <c r="Q26" s="128"/>
      <c r="R26" s="56">
        <f t="shared" si="0"/>
        <v>38700</v>
      </c>
      <c r="S26" s="59">
        <v>61040</v>
      </c>
      <c r="T26" s="56">
        <f t="shared" si="1"/>
        <v>99740</v>
      </c>
      <c r="U26" s="82"/>
      <c r="V26" s="51"/>
      <c r="W26" s="93"/>
      <c r="X26" s="98"/>
      <c r="Y26" s="68"/>
      <c r="Z26" s="32"/>
      <c r="AA26" s="33"/>
      <c r="AB26" s="83"/>
      <c r="AC26" s="84"/>
      <c r="AD26" s="45"/>
      <c r="AE26" s="46"/>
      <c r="AF26" s="45"/>
      <c r="AG26" s="46"/>
      <c r="AH26" s="37"/>
      <c r="AI26" s="38"/>
      <c r="AJ26" s="37"/>
      <c r="AK26" s="38"/>
      <c r="AL26" s="37"/>
      <c r="AM26" s="51"/>
      <c r="AN26" s="38"/>
      <c r="AO26" s="28"/>
      <c r="AP26" s="24">
        <f t="shared" si="2"/>
        <v>0</v>
      </c>
      <c r="AQ26" s="25">
        <f t="shared" si="3"/>
        <v>99740</v>
      </c>
    </row>
    <row r="27" spans="1:43" ht="15">
      <c r="A27" s="61" t="s">
        <v>10</v>
      </c>
      <c r="B27" s="109">
        <v>3600</v>
      </c>
      <c r="C27" s="113">
        <v>7200</v>
      </c>
      <c r="D27" s="114"/>
      <c r="E27" s="110">
        <v>3600</v>
      </c>
      <c r="F27" s="114"/>
      <c r="G27" s="122"/>
      <c r="H27" s="122"/>
      <c r="I27" s="122"/>
      <c r="J27" s="122"/>
      <c r="K27" s="122"/>
      <c r="L27" s="128"/>
      <c r="M27" s="128"/>
      <c r="N27" s="128"/>
      <c r="O27" s="128"/>
      <c r="P27" s="128"/>
      <c r="Q27" s="128">
        <v>5200</v>
      </c>
      <c r="R27" s="56">
        <f t="shared" si="0"/>
        <v>19600</v>
      </c>
      <c r="S27" s="59">
        <v>32865</v>
      </c>
      <c r="T27" s="56">
        <f t="shared" si="1"/>
        <v>52465</v>
      </c>
      <c r="U27" s="82"/>
      <c r="V27" s="51"/>
      <c r="W27" s="28"/>
      <c r="X27" s="99"/>
      <c r="Y27" s="85"/>
      <c r="Z27" s="32"/>
      <c r="AA27" s="33"/>
      <c r="AB27" s="83"/>
      <c r="AC27" s="84"/>
      <c r="AD27" s="45"/>
      <c r="AE27" s="46"/>
      <c r="AF27" s="45"/>
      <c r="AG27" s="46"/>
      <c r="AH27" s="37"/>
      <c r="AI27" s="38"/>
      <c r="AJ27" s="37"/>
      <c r="AK27" s="38"/>
      <c r="AL27" s="37"/>
      <c r="AM27" s="51"/>
      <c r="AN27" s="38"/>
      <c r="AO27" s="28"/>
      <c r="AP27" s="24">
        <f t="shared" si="2"/>
        <v>0</v>
      </c>
      <c r="AQ27" s="25">
        <f t="shared" si="3"/>
        <v>52465</v>
      </c>
    </row>
    <row r="28" spans="1:43" ht="15">
      <c r="A28" s="58" t="s">
        <v>11</v>
      </c>
      <c r="B28" s="109">
        <v>3600</v>
      </c>
      <c r="C28" s="110">
        <v>3600</v>
      </c>
      <c r="D28" s="111"/>
      <c r="E28" s="110">
        <v>3600</v>
      </c>
      <c r="F28" s="111"/>
      <c r="G28" s="121"/>
      <c r="H28" s="121"/>
      <c r="I28" s="121"/>
      <c r="J28" s="121"/>
      <c r="K28" s="121"/>
      <c r="L28" s="125"/>
      <c r="M28" s="125"/>
      <c r="N28" s="125"/>
      <c r="O28" s="125"/>
      <c r="P28" s="125"/>
      <c r="Q28" s="125"/>
      <c r="R28" s="56">
        <f t="shared" si="0"/>
        <v>10800</v>
      </c>
      <c r="S28" s="59">
        <v>27497.42</v>
      </c>
      <c r="T28" s="56">
        <f t="shared" si="1"/>
        <v>38297.42</v>
      </c>
      <c r="U28" s="74"/>
      <c r="V28" s="75"/>
      <c r="W28" s="26"/>
      <c r="X28" s="100"/>
      <c r="Y28" s="86"/>
      <c r="Z28" s="32"/>
      <c r="AA28" s="33"/>
      <c r="AB28" s="67"/>
      <c r="AC28" s="35"/>
      <c r="AD28" s="43"/>
      <c r="AE28" s="44"/>
      <c r="AF28" s="43"/>
      <c r="AG28" s="44"/>
      <c r="AH28" s="34"/>
      <c r="AI28" s="36"/>
      <c r="AJ28" s="34"/>
      <c r="AK28" s="36"/>
      <c r="AL28" s="34"/>
      <c r="AM28" s="75"/>
      <c r="AN28" s="36"/>
      <c r="AO28" s="26"/>
      <c r="AP28" s="24">
        <f t="shared" si="2"/>
        <v>0</v>
      </c>
      <c r="AQ28" s="25">
        <f t="shared" si="3"/>
        <v>38297.42</v>
      </c>
    </row>
    <row r="29" spans="1:43" ht="15">
      <c r="A29" s="58" t="s">
        <v>43</v>
      </c>
      <c r="B29" s="109"/>
      <c r="C29" s="110"/>
      <c r="D29" s="111"/>
      <c r="E29" s="110">
        <v>2400</v>
      </c>
      <c r="F29" s="111">
        <v>24000</v>
      </c>
      <c r="G29" s="121"/>
      <c r="H29" s="121"/>
      <c r="I29" s="121"/>
      <c r="J29" s="121"/>
      <c r="K29" s="121"/>
      <c r="L29" s="125">
        <v>70774.56</v>
      </c>
      <c r="M29" s="125">
        <v>122317.54</v>
      </c>
      <c r="N29" s="125"/>
      <c r="O29" s="125"/>
      <c r="P29" s="125"/>
      <c r="Q29" s="125"/>
      <c r="R29" s="56">
        <f t="shared" si="0"/>
        <v>219492.09999999998</v>
      </c>
      <c r="S29" s="59">
        <v>121925.28</v>
      </c>
      <c r="T29" s="56">
        <f t="shared" si="1"/>
        <v>341417.38</v>
      </c>
      <c r="U29" s="74"/>
      <c r="V29" s="75"/>
      <c r="W29" s="91"/>
      <c r="X29" s="96"/>
      <c r="Y29" s="76"/>
      <c r="Z29" s="32"/>
      <c r="AA29" s="33"/>
      <c r="AB29" s="67"/>
      <c r="AC29" s="35"/>
      <c r="AD29" s="43"/>
      <c r="AE29" s="44"/>
      <c r="AF29" s="43"/>
      <c r="AG29" s="44"/>
      <c r="AH29" s="34"/>
      <c r="AI29" s="36"/>
      <c r="AJ29" s="34"/>
      <c r="AK29" s="36"/>
      <c r="AL29" s="34"/>
      <c r="AM29" s="75"/>
      <c r="AN29" s="36"/>
      <c r="AO29" s="26"/>
      <c r="AP29" s="24">
        <f t="shared" si="2"/>
        <v>0</v>
      </c>
      <c r="AQ29" s="25">
        <f t="shared" si="3"/>
        <v>341417.38</v>
      </c>
    </row>
    <row r="30" spans="1:43" ht="15">
      <c r="A30" s="58" t="s">
        <v>12</v>
      </c>
      <c r="B30" s="109">
        <v>3600</v>
      </c>
      <c r="C30" s="110">
        <v>9000</v>
      </c>
      <c r="D30" s="111"/>
      <c r="E30" s="110">
        <v>3600</v>
      </c>
      <c r="F30" s="111">
        <v>12000</v>
      </c>
      <c r="G30" s="121"/>
      <c r="H30" s="121"/>
      <c r="I30" s="121"/>
      <c r="J30" s="121"/>
      <c r="K30" s="121"/>
      <c r="L30" s="125"/>
      <c r="M30" s="125"/>
      <c r="N30" s="125"/>
      <c r="O30" s="125"/>
      <c r="P30" s="125"/>
      <c r="Q30" s="125"/>
      <c r="R30" s="56">
        <f t="shared" si="0"/>
        <v>28200</v>
      </c>
      <c r="S30" s="59">
        <v>56325</v>
      </c>
      <c r="T30" s="56">
        <f t="shared" si="1"/>
        <v>84525</v>
      </c>
      <c r="U30" s="74"/>
      <c r="V30" s="75"/>
      <c r="W30" s="91"/>
      <c r="X30" s="96"/>
      <c r="Y30" s="76"/>
      <c r="Z30" s="32"/>
      <c r="AA30" s="33"/>
      <c r="AB30" s="67"/>
      <c r="AC30" s="35"/>
      <c r="AD30" s="43"/>
      <c r="AE30" s="44"/>
      <c r="AF30" s="43"/>
      <c r="AG30" s="44"/>
      <c r="AH30" s="34"/>
      <c r="AI30" s="36"/>
      <c r="AJ30" s="34"/>
      <c r="AK30" s="36"/>
      <c r="AL30" s="34"/>
      <c r="AM30" s="75"/>
      <c r="AN30" s="36"/>
      <c r="AO30" s="26"/>
      <c r="AP30" s="24">
        <f t="shared" si="2"/>
        <v>0</v>
      </c>
      <c r="AQ30" s="25">
        <f t="shared" si="3"/>
        <v>84525</v>
      </c>
    </row>
    <row r="31" spans="1:43" ht="15">
      <c r="A31" s="58" t="s">
        <v>13</v>
      </c>
      <c r="B31" s="109">
        <v>3600</v>
      </c>
      <c r="C31" s="110"/>
      <c r="D31" s="111">
        <v>60000</v>
      </c>
      <c r="E31" s="110">
        <v>3600</v>
      </c>
      <c r="F31" s="111">
        <v>3000</v>
      </c>
      <c r="G31" s="121"/>
      <c r="H31" s="121"/>
      <c r="I31" s="121"/>
      <c r="J31" s="121"/>
      <c r="K31" s="121"/>
      <c r="L31" s="125"/>
      <c r="M31" s="125"/>
      <c r="N31" s="125"/>
      <c r="O31" s="125"/>
      <c r="P31" s="125"/>
      <c r="Q31" s="125"/>
      <c r="R31" s="56">
        <f t="shared" si="0"/>
        <v>70200</v>
      </c>
      <c r="S31" s="59">
        <v>136329.42</v>
      </c>
      <c r="T31" s="56">
        <f t="shared" si="1"/>
        <v>206529.42</v>
      </c>
      <c r="U31" s="74"/>
      <c r="V31" s="75"/>
      <c r="W31" s="91"/>
      <c r="X31" s="96"/>
      <c r="Y31" s="76"/>
      <c r="Z31" s="32"/>
      <c r="AA31" s="33"/>
      <c r="AB31" s="67"/>
      <c r="AC31" s="35"/>
      <c r="AD31" s="43"/>
      <c r="AE31" s="44"/>
      <c r="AF31" s="43"/>
      <c r="AG31" s="44"/>
      <c r="AH31" s="34"/>
      <c r="AI31" s="36"/>
      <c r="AJ31" s="34"/>
      <c r="AK31" s="36"/>
      <c r="AL31" s="34"/>
      <c r="AM31" s="75"/>
      <c r="AN31" s="36"/>
      <c r="AO31" s="26"/>
      <c r="AP31" s="24">
        <f t="shared" si="2"/>
        <v>0</v>
      </c>
      <c r="AQ31" s="25">
        <f t="shared" si="3"/>
        <v>206529.42</v>
      </c>
    </row>
    <row r="32" spans="1:43" ht="15">
      <c r="A32" s="58" t="s">
        <v>14</v>
      </c>
      <c r="B32" s="109">
        <v>3600</v>
      </c>
      <c r="C32" s="110">
        <v>6000</v>
      </c>
      <c r="D32" s="111"/>
      <c r="E32" s="110">
        <v>3600</v>
      </c>
      <c r="F32" s="111"/>
      <c r="G32" s="121"/>
      <c r="H32" s="121"/>
      <c r="I32" s="121"/>
      <c r="J32" s="121"/>
      <c r="K32" s="121"/>
      <c r="L32" s="125"/>
      <c r="M32" s="125"/>
      <c r="N32" s="125"/>
      <c r="O32" s="125"/>
      <c r="P32" s="125"/>
      <c r="Q32" s="125"/>
      <c r="R32" s="56">
        <f t="shared" si="0"/>
        <v>13200</v>
      </c>
      <c r="S32" s="59">
        <v>16629.42</v>
      </c>
      <c r="T32" s="56">
        <f t="shared" si="1"/>
        <v>29829.42</v>
      </c>
      <c r="U32" s="74"/>
      <c r="V32" s="75"/>
      <c r="W32" s="91"/>
      <c r="X32" s="96"/>
      <c r="Y32" s="76"/>
      <c r="Z32" s="32"/>
      <c r="AA32" s="33"/>
      <c r="AB32" s="67"/>
      <c r="AC32" s="35"/>
      <c r="AD32" s="43"/>
      <c r="AE32" s="44"/>
      <c r="AF32" s="43"/>
      <c r="AG32" s="44"/>
      <c r="AH32" s="34"/>
      <c r="AI32" s="36"/>
      <c r="AJ32" s="34"/>
      <c r="AK32" s="36"/>
      <c r="AL32" s="34"/>
      <c r="AM32" s="75"/>
      <c r="AN32" s="36"/>
      <c r="AO32" s="26"/>
      <c r="AP32" s="24">
        <f t="shared" si="2"/>
        <v>0</v>
      </c>
      <c r="AQ32" s="25">
        <f t="shared" si="3"/>
        <v>29829.42</v>
      </c>
    </row>
    <row r="33" spans="1:43" ht="15">
      <c r="A33" s="58" t="s">
        <v>15</v>
      </c>
      <c r="B33" s="109">
        <v>3600</v>
      </c>
      <c r="C33" s="110">
        <v>6000</v>
      </c>
      <c r="D33" s="111"/>
      <c r="E33" s="110">
        <v>3600</v>
      </c>
      <c r="F33" s="111"/>
      <c r="G33" s="121"/>
      <c r="H33" s="121"/>
      <c r="I33" s="121"/>
      <c r="J33" s="121"/>
      <c r="K33" s="121"/>
      <c r="L33" s="125"/>
      <c r="M33" s="125"/>
      <c r="N33" s="125"/>
      <c r="O33" s="125"/>
      <c r="P33" s="125"/>
      <c r="Q33" s="125"/>
      <c r="R33" s="56">
        <f t="shared" si="0"/>
        <v>13200</v>
      </c>
      <c r="S33" s="59">
        <v>3114.42</v>
      </c>
      <c r="T33" s="56">
        <f t="shared" si="1"/>
        <v>16314.42</v>
      </c>
      <c r="U33" s="74"/>
      <c r="V33" s="75"/>
      <c r="W33" s="26"/>
      <c r="X33" s="100"/>
      <c r="Y33" s="86"/>
      <c r="Z33" s="34"/>
      <c r="AA33" s="35"/>
      <c r="AB33" s="67"/>
      <c r="AC33" s="35"/>
      <c r="AD33" s="43"/>
      <c r="AE33" s="44"/>
      <c r="AF33" s="43"/>
      <c r="AG33" s="44"/>
      <c r="AH33" s="34"/>
      <c r="AI33" s="36"/>
      <c r="AJ33" s="34"/>
      <c r="AK33" s="36"/>
      <c r="AL33" s="34"/>
      <c r="AM33" s="75"/>
      <c r="AN33" s="36"/>
      <c r="AO33" s="26"/>
      <c r="AP33" s="24">
        <f t="shared" si="2"/>
        <v>0</v>
      </c>
      <c r="AQ33" s="25">
        <f t="shared" si="3"/>
        <v>16314.42</v>
      </c>
    </row>
    <row r="34" spans="1:43" ht="15">
      <c r="A34" s="58" t="s">
        <v>16</v>
      </c>
      <c r="B34" s="109">
        <v>3600</v>
      </c>
      <c r="C34" s="110">
        <v>3000</v>
      </c>
      <c r="D34" s="111"/>
      <c r="E34" s="110">
        <v>3600</v>
      </c>
      <c r="F34" s="111">
        <v>3000</v>
      </c>
      <c r="G34" s="121"/>
      <c r="H34" s="121"/>
      <c r="I34" s="121"/>
      <c r="J34" s="121"/>
      <c r="K34" s="121"/>
      <c r="L34" s="125"/>
      <c r="M34" s="125"/>
      <c r="N34" s="125"/>
      <c r="O34" s="125"/>
      <c r="P34" s="125"/>
      <c r="Q34" s="125"/>
      <c r="R34" s="56">
        <f t="shared" si="0"/>
        <v>13200</v>
      </c>
      <c r="S34" s="59">
        <v>18430</v>
      </c>
      <c r="T34" s="56">
        <f t="shared" si="1"/>
        <v>31630</v>
      </c>
      <c r="U34" s="74"/>
      <c r="V34" s="75"/>
      <c r="W34" s="26"/>
      <c r="X34" s="100"/>
      <c r="Y34" s="86"/>
      <c r="Z34" s="34"/>
      <c r="AA34" s="36"/>
      <c r="AB34" s="34"/>
      <c r="AC34" s="36"/>
      <c r="AD34" s="43"/>
      <c r="AE34" s="44"/>
      <c r="AF34" s="43"/>
      <c r="AG34" s="44"/>
      <c r="AH34" s="34"/>
      <c r="AI34" s="36"/>
      <c r="AJ34" s="34"/>
      <c r="AK34" s="36"/>
      <c r="AL34" s="34"/>
      <c r="AM34" s="75"/>
      <c r="AN34" s="36"/>
      <c r="AO34" s="26"/>
      <c r="AP34" s="24">
        <f t="shared" si="2"/>
        <v>0</v>
      </c>
      <c r="AQ34" s="25">
        <f t="shared" si="3"/>
        <v>31630</v>
      </c>
    </row>
    <row r="35" spans="1:43" ht="15">
      <c r="A35" s="61" t="s">
        <v>17</v>
      </c>
      <c r="B35" s="109">
        <v>3600</v>
      </c>
      <c r="C35" s="113">
        <v>9000</v>
      </c>
      <c r="D35" s="114"/>
      <c r="E35" s="110">
        <v>3600</v>
      </c>
      <c r="F35" s="114"/>
      <c r="G35" s="122"/>
      <c r="H35" s="122"/>
      <c r="I35" s="122"/>
      <c r="J35" s="122"/>
      <c r="K35" s="122"/>
      <c r="L35" s="128"/>
      <c r="M35" s="128"/>
      <c r="N35" s="128"/>
      <c r="O35" s="128"/>
      <c r="P35" s="128"/>
      <c r="Q35" s="128"/>
      <c r="R35" s="56">
        <f t="shared" si="0"/>
        <v>16200</v>
      </c>
      <c r="S35" s="59">
        <v>1458.26</v>
      </c>
      <c r="T35" s="56">
        <f t="shared" si="1"/>
        <v>17658.26</v>
      </c>
      <c r="U35" s="82"/>
      <c r="V35" s="51"/>
      <c r="W35" s="28"/>
      <c r="X35" s="99"/>
      <c r="Y35" s="85"/>
      <c r="Z35" s="37"/>
      <c r="AA35" s="38"/>
      <c r="AB35" s="37"/>
      <c r="AC35" s="38"/>
      <c r="AD35" s="45"/>
      <c r="AE35" s="44"/>
      <c r="AF35" s="45"/>
      <c r="AG35" s="46"/>
      <c r="AH35" s="37"/>
      <c r="AI35" s="38"/>
      <c r="AJ35" s="37"/>
      <c r="AK35" s="38"/>
      <c r="AL35" s="37"/>
      <c r="AM35" s="51"/>
      <c r="AN35" s="38"/>
      <c r="AO35" s="28"/>
      <c r="AP35" s="24">
        <f t="shared" si="2"/>
        <v>0</v>
      </c>
      <c r="AQ35" s="25">
        <f t="shared" si="3"/>
        <v>17658.26</v>
      </c>
    </row>
    <row r="36" spans="1:43" ht="15">
      <c r="A36" s="58" t="s">
        <v>18</v>
      </c>
      <c r="B36" s="109">
        <v>3600</v>
      </c>
      <c r="C36" s="110">
        <v>12000</v>
      </c>
      <c r="D36" s="111"/>
      <c r="E36" s="110">
        <v>3600</v>
      </c>
      <c r="F36" s="111">
        <v>15000</v>
      </c>
      <c r="G36" s="121"/>
      <c r="H36" s="121"/>
      <c r="I36" s="121"/>
      <c r="J36" s="121"/>
      <c r="K36" s="121"/>
      <c r="L36" s="125"/>
      <c r="M36" s="125"/>
      <c r="N36" s="125"/>
      <c r="O36" s="125"/>
      <c r="P36" s="125">
        <v>15353.53</v>
      </c>
      <c r="Q36" s="125"/>
      <c r="R36" s="56">
        <f t="shared" si="0"/>
        <v>49553.53</v>
      </c>
      <c r="S36" s="59">
        <v>88064.64</v>
      </c>
      <c r="T36" s="56">
        <f t="shared" si="1"/>
        <v>137618.16999999998</v>
      </c>
      <c r="U36" s="74"/>
      <c r="V36" s="75"/>
      <c r="W36" s="26"/>
      <c r="X36" s="100"/>
      <c r="Y36" s="86"/>
      <c r="Z36" s="34"/>
      <c r="AA36" s="36"/>
      <c r="AB36" s="34"/>
      <c r="AC36" s="36"/>
      <c r="AD36" s="43"/>
      <c r="AE36" s="44"/>
      <c r="AF36" s="43"/>
      <c r="AG36" s="44"/>
      <c r="AH36" s="34"/>
      <c r="AI36" s="36"/>
      <c r="AJ36" s="34"/>
      <c r="AK36" s="36"/>
      <c r="AL36" s="34"/>
      <c r="AM36" s="75"/>
      <c r="AN36" s="36"/>
      <c r="AO36" s="26"/>
      <c r="AP36" s="24">
        <f t="shared" si="2"/>
        <v>0</v>
      </c>
      <c r="AQ36" s="25">
        <f t="shared" si="3"/>
        <v>137618.16999999998</v>
      </c>
    </row>
    <row r="37" spans="1:43" ht="15.75" thickBot="1">
      <c r="A37" s="62" t="s">
        <v>19</v>
      </c>
      <c r="B37" s="109">
        <v>3600</v>
      </c>
      <c r="C37" s="110">
        <v>3000</v>
      </c>
      <c r="D37" s="111"/>
      <c r="E37" s="110">
        <v>3600</v>
      </c>
      <c r="F37" s="111">
        <v>3000</v>
      </c>
      <c r="G37" s="121"/>
      <c r="H37" s="121"/>
      <c r="I37" s="121"/>
      <c r="J37" s="121"/>
      <c r="K37" s="121"/>
      <c r="L37" s="125"/>
      <c r="M37" s="125"/>
      <c r="N37" s="125"/>
      <c r="O37" s="125"/>
      <c r="P37" s="125"/>
      <c r="Q37" s="125">
        <v>6000</v>
      </c>
      <c r="R37" s="56">
        <f t="shared" si="0"/>
        <v>19200</v>
      </c>
      <c r="S37" s="59">
        <v>32590</v>
      </c>
      <c r="T37" s="56">
        <f t="shared" si="1"/>
        <v>51790</v>
      </c>
      <c r="U37" s="74"/>
      <c r="V37" s="75"/>
      <c r="W37" s="26"/>
      <c r="X37" s="100"/>
      <c r="Y37" s="86"/>
      <c r="Z37" s="34"/>
      <c r="AA37" s="36"/>
      <c r="AB37" s="34"/>
      <c r="AC37" s="36"/>
      <c r="AD37" s="43"/>
      <c r="AE37" s="44"/>
      <c r="AF37" s="43"/>
      <c r="AG37" s="44"/>
      <c r="AH37" s="34"/>
      <c r="AI37" s="36"/>
      <c r="AJ37" s="34"/>
      <c r="AK37" s="36"/>
      <c r="AL37" s="34"/>
      <c r="AM37" s="75"/>
      <c r="AN37" s="36"/>
      <c r="AO37" s="26"/>
      <c r="AP37" s="24">
        <f t="shared" si="2"/>
        <v>0</v>
      </c>
      <c r="AQ37" s="25">
        <f t="shared" si="3"/>
        <v>51790</v>
      </c>
    </row>
    <row r="38" spans="1:43" ht="15.75" thickBot="1">
      <c r="A38" s="63" t="s">
        <v>20</v>
      </c>
      <c r="B38" s="109">
        <v>3600</v>
      </c>
      <c r="C38" s="115">
        <v>9000</v>
      </c>
      <c r="D38" s="116"/>
      <c r="E38" s="110">
        <v>3600</v>
      </c>
      <c r="F38" s="116"/>
      <c r="G38" s="123"/>
      <c r="H38" s="123"/>
      <c r="I38" s="123"/>
      <c r="J38" s="123"/>
      <c r="K38" s="123"/>
      <c r="L38" s="129"/>
      <c r="M38" s="129"/>
      <c r="N38" s="129"/>
      <c r="O38" s="129">
        <v>8354</v>
      </c>
      <c r="P38" s="129"/>
      <c r="Q38" s="129"/>
      <c r="R38" s="56">
        <f t="shared" si="0"/>
        <v>24554</v>
      </c>
      <c r="S38" s="65">
        <v>48114.06</v>
      </c>
      <c r="T38" s="64">
        <f t="shared" si="1"/>
        <v>72668.06</v>
      </c>
      <c r="U38" s="87"/>
      <c r="V38" s="88"/>
      <c r="W38" s="29"/>
      <c r="X38" s="101"/>
      <c r="Y38" s="89"/>
      <c r="Z38" s="39"/>
      <c r="AA38" s="40"/>
      <c r="AB38" s="39"/>
      <c r="AC38" s="40"/>
      <c r="AD38" s="47"/>
      <c r="AE38" s="44"/>
      <c r="AF38" s="47"/>
      <c r="AG38" s="48"/>
      <c r="AH38" s="39"/>
      <c r="AI38" s="40"/>
      <c r="AJ38" s="39"/>
      <c r="AK38" s="40"/>
      <c r="AL38" s="39"/>
      <c r="AM38" s="88"/>
      <c r="AN38" s="40"/>
      <c r="AO38" s="29"/>
      <c r="AP38" s="24">
        <f t="shared" si="2"/>
        <v>0</v>
      </c>
      <c r="AQ38" s="25">
        <f t="shared" si="3"/>
        <v>72668.06</v>
      </c>
    </row>
    <row r="39" spans="1:43" ht="15.75" thickBot="1">
      <c r="A39" s="66" t="s">
        <v>23</v>
      </c>
      <c r="B39" s="118">
        <f>SUM(B10:B38)</f>
        <v>82800</v>
      </c>
      <c r="C39" s="118">
        <f aca="true" t="shared" si="4" ref="C39:Q39">SUM(C10:C38)</f>
        <v>204600</v>
      </c>
      <c r="D39" s="118">
        <f t="shared" si="4"/>
        <v>60000</v>
      </c>
      <c r="E39" s="118">
        <f t="shared" si="4"/>
        <v>92400</v>
      </c>
      <c r="F39" s="118">
        <f t="shared" si="4"/>
        <v>123000</v>
      </c>
      <c r="G39" s="118">
        <f t="shared" si="4"/>
        <v>76830</v>
      </c>
      <c r="H39" s="118">
        <f t="shared" si="4"/>
        <v>17760</v>
      </c>
      <c r="I39" s="124">
        <f>SUM(I10:I38)</f>
        <v>6783.03</v>
      </c>
      <c r="J39" s="118">
        <f t="shared" si="4"/>
        <v>1633.02</v>
      </c>
      <c r="K39" s="118">
        <f t="shared" si="4"/>
        <v>39840</v>
      </c>
      <c r="L39" s="118">
        <f t="shared" si="4"/>
        <v>70774.56</v>
      </c>
      <c r="M39" s="118">
        <f t="shared" si="4"/>
        <v>122317.54</v>
      </c>
      <c r="N39" s="118">
        <f t="shared" si="4"/>
        <v>49000</v>
      </c>
      <c r="O39" s="118">
        <f t="shared" si="4"/>
        <v>8354</v>
      </c>
      <c r="P39" s="118">
        <f t="shared" si="4"/>
        <v>15353.53</v>
      </c>
      <c r="Q39" s="118">
        <f t="shared" si="4"/>
        <v>23200</v>
      </c>
      <c r="R39" s="117">
        <f>SUM(R10:R38)</f>
        <v>994645.68</v>
      </c>
      <c r="S39" s="105">
        <f>SUM(S10:S38)</f>
        <v>1097264.3800000004</v>
      </c>
      <c r="T39" s="102">
        <f>SUM(T10:T38)</f>
        <v>2091910.0599999994</v>
      </c>
      <c r="U39" s="52"/>
      <c r="V39" s="22">
        <f aca="true" t="shared" si="5" ref="V39:AM39">SUM(V10:V38)</f>
        <v>0</v>
      </c>
      <c r="W39" s="22">
        <f t="shared" si="5"/>
        <v>0</v>
      </c>
      <c r="X39" s="19">
        <f t="shared" si="5"/>
        <v>0</v>
      </c>
      <c r="Y39" s="94">
        <f t="shared" si="5"/>
        <v>0</v>
      </c>
      <c r="Z39" s="20">
        <f t="shared" si="5"/>
        <v>0</v>
      </c>
      <c r="AA39" s="20">
        <f t="shared" si="5"/>
        <v>0</v>
      </c>
      <c r="AB39" s="20">
        <f t="shared" si="5"/>
        <v>0</v>
      </c>
      <c r="AC39" s="20">
        <f t="shared" si="5"/>
        <v>0</v>
      </c>
      <c r="AD39" s="20">
        <f t="shared" si="5"/>
        <v>0</v>
      </c>
      <c r="AE39" s="20">
        <f t="shared" si="5"/>
        <v>0</v>
      </c>
      <c r="AF39" s="20">
        <f t="shared" si="5"/>
        <v>0</v>
      </c>
      <c r="AG39" s="20">
        <f t="shared" si="5"/>
        <v>0</v>
      </c>
      <c r="AH39" s="21">
        <f t="shared" si="5"/>
        <v>0</v>
      </c>
      <c r="AI39" s="20">
        <f t="shared" si="5"/>
        <v>0</v>
      </c>
      <c r="AJ39" s="20">
        <f t="shared" si="5"/>
        <v>0</v>
      </c>
      <c r="AK39" s="20">
        <f>SUM(AK10:AK38)</f>
        <v>0</v>
      </c>
      <c r="AL39" s="20">
        <f t="shared" si="5"/>
        <v>0</v>
      </c>
      <c r="AM39" s="20">
        <f t="shared" si="5"/>
        <v>0</v>
      </c>
      <c r="AN39" s="20">
        <f>SUM(AN10:AN38)</f>
        <v>0</v>
      </c>
      <c r="AO39" s="22">
        <f>SUM(AO10:AO38)</f>
        <v>0</v>
      </c>
      <c r="AP39" s="23">
        <f>SUM(AP10:AP38)</f>
        <v>0</v>
      </c>
      <c r="AQ39" s="23">
        <f>SUM(AQ10:AQ38)</f>
        <v>2091910.0599999994</v>
      </c>
    </row>
  </sheetData>
  <sheetProtection/>
  <mergeCells count="49">
    <mergeCell ref="AN8:AN9"/>
    <mergeCell ref="W7:W9"/>
    <mergeCell ref="AL7:AN7"/>
    <mergeCell ref="X8:X9"/>
    <mergeCell ref="Y8:Y9"/>
    <mergeCell ref="Z8:Z9"/>
    <mergeCell ref="AA8:AA9"/>
    <mergeCell ref="AB8:AB9"/>
    <mergeCell ref="AC8:AC9"/>
    <mergeCell ref="AD8:AD9"/>
    <mergeCell ref="AE8:AE9"/>
    <mergeCell ref="Z6:AA7"/>
    <mergeCell ref="R7:R9"/>
    <mergeCell ref="I7:I9"/>
    <mergeCell ref="AF8:AF9"/>
    <mergeCell ref="AG8:AG9"/>
    <mergeCell ref="AK8:AK9"/>
    <mergeCell ref="D7:D9"/>
    <mergeCell ref="AB6:AC7"/>
    <mergeCell ref="AD6:AE7"/>
    <mergeCell ref="AF6:AG7"/>
    <mergeCell ref="AJ6:AK7"/>
    <mergeCell ref="F7:F9"/>
    <mergeCell ref="K7:K9"/>
    <mergeCell ref="L7:L9"/>
    <mergeCell ref="M7:M9"/>
    <mergeCell ref="N7:N9"/>
    <mergeCell ref="G7:G9"/>
    <mergeCell ref="H7:H9"/>
    <mergeCell ref="J7:J9"/>
    <mergeCell ref="O7:O9"/>
    <mergeCell ref="P7:P9"/>
    <mergeCell ref="Q7:Q9"/>
    <mergeCell ref="E7:E9"/>
    <mergeCell ref="U7:U9"/>
    <mergeCell ref="B1:AD3"/>
    <mergeCell ref="AL6:AN6"/>
    <mergeCell ref="A5:A9"/>
    <mergeCell ref="B5:T5"/>
    <mergeCell ref="U5:AQ5"/>
    <mergeCell ref="B6:R6"/>
    <mergeCell ref="S6:S9"/>
    <mergeCell ref="T6:T9"/>
    <mergeCell ref="U6:W6"/>
    <mergeCell ref="X6:Y7"/>
    <mergeCell ref="V7:V9"/>
    <mergeCell ref="AP6:AP9"/>
    <mergeCell ref="B7:B9"/>
    <mergeCell ref="C7:C9"/>
  </mergeCells>
  <printOptions/>
  <pageMargins left="0.7086614173228347" right="0.7086614173228347" top="0.7480314960629921" bottom="0.7480314960629921" header="0.31496062992125984" footer="0.31496062992125984"/>
  <pageSetup fitToWidth="0" fitToHeight="1" horizontalDpi="180" verticalDpi="18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2019-01-24T06:42:39Z</dcterms:modified>
  <cp:category/>
  <cp:version/>
  <cp:contentType/>
  <cp:contentStatus/>
</cp:coreProperties>
</file>